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0afac4b8443837a/Documents/laurence/concours/concours 2025/"/>
    </mc:Choice>
  </mc:AlternateContent>
  <xr:revisionPtr revIDLastSave="367" documentId="8_{F456D6C4-66E7-45E5-9215-91AACD1AE568}" xr6:coauthVersionLast="47" xr6:coauthVersionMax="47" xr10:uidLastSave="{47995D8A-6F75-43F9-9FE2-7369D19B3017}"/>
  <bookViews>
    <workbookView xWindow="-120" yWindow="-120" windowWidth="29040" windowHeight="15720" xr2:uid="{E209EC4C-300D-410C-BD5B-11833979B2F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 a="1"/>
  <c r="H10" i="1" s="1"/>
  <c r="E24" i="1" s="1"/>
  <c r="C10" i="1" a="1"/>
  <c r="C10" i="1" s="1"/>
  <c r="D10" i="1" s="1" a="1"/>
  <c r="D10" i="1" s="1"/>
  <c r="A24" i="1" s="1"/>
  <c r="B10" i="1" a="1"/>
  <c r="B10" i="1" s="1"/>
  <c r="A6" i="1"/>
  <c r="E6" i="1"/>
  <c r="R10" i="1" a="1"/>
  <c r="R10" i="1" s="1"/>
  <c r="S6" i="1" a="1"/>
  <c r="S6" i="1" s="1"/>
  <c r="T6" i="1" s="1" a="1"/>
  <c r="R6" i="1" a="1"/>
  <c r="R6" i="1" s="1"/>
  <c r="Q6" i="1"/>
  <c r="N10" i="1" a="1"/>
  <c r="N10" i="1" s="1"/>
  <c r="O6" i="1" a="1"/>
  <c r="O6" i="1" s="1"/>
  <c r="P6" i="1" s="1" a="1"/>
  <c r="N6" i="1" a="1"/>
  <c r="N6" i="1" s="1"/>
  <c r="M6" i="1"/>
  <c r="K6" i="1" a="1"/>
  <c r="K6" i="1" s="1"/>
  <c r="L6" i="1" s="1" a="1"/>
  <c r="L6" i="1" s="1"/>
  <c r="J6" i="1" a="1"/>
  <c r="J6" i="1" s="1"/>
  <c r="J10" i="1" a="1"/>
  <c r="J10" i="1" s="1"/>
  <c r="F10" i="1" a="1"/>
  <c r="F10" i="1" s="1"/>
  <c r="I6" i="1"/>
  <c r="G10" i="1" a="1"/>
  <c r="G10" i="1" s="1"/>
  <c r="T6" i="1" l="1"/>
  <c r="S10" i="1" s="1" a="1"/>
  <c r="S10" i="1" s="1"/>
  <c r="T10" i="1" s="1" a="1"/>
  <c r="K10" i="1" a="1"/>
  <c r="K10" i="1" s="1"/>
  <c r="L10" i="1" s="1" a="1"/>
  <c r="L10" i="1" s="1"/>
  <c r="I30" i="1" s="1"/>
  <c r="P6" i="1"/>
  <c r="O10" i="1" s="1" a="1"/>
  <c r="O10" i="1" s="1"/>
  <c r="P10" i="1" s="1" a="1"/>
  <c r="T10" i="1" l="1"/>
  <c r="Q30" i="1"/>
  <c r="P10" i="1"/>
  <c r="M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<sst xmlns="http://schemas.openxmlformats.org/spreadsheetml/2006/main" count="39" uniqueCount="14">
  <si>
    <t>Brevet</t>
  </si>
  <si>
    <t>Classe1</t>
  </si>
  <si>
    <t>Classe2</t>
  </si>
  <si>
    <t>Classe 3</t>
  </si>
  <si>
    <t>Début de l'épreuve</t>
  </si>
  <si>
    <t>début</t>
  </si>
  <si>
    <t>Nbre de chiens</t>
  </si>
  <si>
    <t>Durée par chien</t>
  </si>
  <si>
    <t>Fin des épreuves</t>
  </si>
  <si>
    <t>Début</t>
  </si>
  <si>
    <t>fin</t>
  </si>
  <si>
    <t>Durée des absences</t>
  </si>
  <si>
    <t>TIMMING CONCOURS CASE VIOLETTE A REMPLIR - TEMPS SOUS FORMAT HH:MN</t>
  </si>
  <si>
    <t>csau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</si>
</sst>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3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0" borderId="4" xfId="0" applyBorder="1"/>
    <xf numFmtId="0" fontId="0" fillId="0" borderId="5" xfId="0" applyBorder="1"/>
    <xf numFmtId="164" fontId="0" fillId="3" borderId="0" xfId="0" applyNumberFormat="1" applyFill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0" borderId="0" xfId="0" applyProtection="1">
      <protection hidden="1"/>
    </xf>
    <xf numFmtId="0" fontId="0" fillId="0" borderId="12" xfId="0" applyBorder="1" applyProtection="1">
      <protection hidden="1"/>
    </xf>
    <xf numFmtId="164" fontId="0" fillId="0" borderId="0" xfId="0" applyNumberFormat="1" applyProtection="1">
      <protection hidden="1"/>
    </xf>
    <xf numFmtId="164" fontId="0" fillId="0" borderId="5" xfId="0" applyNumberFormat="1" applyBorder="1" applyProtection="1">
      <protection hidden="1"/>
    </xf>
    <xf numFmtId="164" fontId="0" fillId="0" borderId="13" xfId="0" applyNumberFormat="1" applyBorder="1" applyProtection="1">
      <protection hidden="1"/>
    </xf>
    <xf numFmtId="1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164" fontId="0" fillId="0" borderId="11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0" fontId="2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/>
    <xf numFmtId="0" fontId="0" fillId="0" borderId="3" xfId="0" applyBorder="1"/>
    <xf numFmtId="0" fontId="0" fillId="0" borderId="20" xfId="0" applyBorder="1"/>
    <xf numFmtId="0" fontId="0" fillId="0" borderId="21" xfId="0" applyBorder="1" applyProtection="1">
      <protection hidden="1"/>
    </xf>
    <xf numFmtId="164" fontId="0" fillId="0" borderId="21" xfId="0" applyNumberFormat="1" applyBorder="1" applyProtection="1">
      <protection hidden="1"/>
    </xf>
    <xf numFmtId="164" fontId="0" fillId="0" borderId="22" xfId="0" applyNumberFormat="1" applyBorder="1" applyProtection="1">
      <protection hidden="1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10" xfId="0" applyFill="1" applyBorder="1"/>
    <xf numFmtId="0" fontId="0" fillId="2" borderId="0" xfId="0" applyFill="1"/>
    <xf numFmtId="0" fontId="0" fillId="2" borderId="5" xfId="0" applyFill="1" applyBorder="1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7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64" fontId="0" fillId="0" borderId="9" xfId="0" applyNumberFormat="1" applyBorder="1" applyAlignment="1" applyProtection="1">
      <alignment horizontal="center" vertical="center"/>
      <protection hidden="1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/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164" fontId="0" fillId="3" borderId="6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14" xfId="0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8A7BB-D026-40BD-9908-861D975DC920}">
  <dimension ref="A1:T34"/>
  <sheetViews>
    <sheetView tabSelected="1" workbookViewId="0">
      <selection activeCell="F24" sqref="F24"/>
    </sheetView>
  </sheetViews>
  <sheetFormatPr baseColWidth="10" defaultRowHeight="15" x14ac:dyDescent="0.25"/>
  <cols>
    <col min="1" max="1" width="17.140625" bestFit="1" customWidth="1"/>
    <col min="5" max="5" width="15.5703125" bestFit="1" customWidth="1"/>
    <col min="7" max="7" width="9.28515625" style="2" bestFit="1" customWidth="1"/>
    <col min="8" max="8" width="9.28515625" style="2" customWidth="1"/>
    <col min="9" max="9" width="18.7109375" bestFit="1" customWidth="1"/>
    <col min="10" max="10" width="13" style="2" bestFit="1" customWidth="1"/>
    <col min="11" max="12" width="11.42578125" style="2"/>
    <col min="13" max="13" width="18.7109375" bestFit="1" customWidth="1"/>
    <col min="14" max="14" width="13" bestFit="1" customWidth="1"/>
    <col min="17" max="17" width="18.7109375" bestFit="1" customWidth="1"/>
    <col min="18" max="18" width="16.5703125" bestFit="1" customWidth="1"/>
  </cols>
  <sheetData>
    <row r="1" spans="1:20" x14ac:dyDescent="0.25">
      <c r="E1" s="67" t="s">
        <v>12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25"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15.75" thickBot="1" x14ac:dyDescent="0.3"/>
    <row r="4" spans="1:20" ht="15.75" thickTop="1" x14ac:dyDescent="0.25">
      <c r="A4" s="3" t="s">
        <v>13</v>
      </c>
      <c r="B4" s="4"/>
      <c r="C4" s="4"/>
      <c r="D4" s="23"/>
      <c r="E4" s="58" t="s">
        <v>0</v>
      </c>
      <c r="F4" s="58"/>
      <c r="G4" s="58"/>
      <c r="H4" s="4"/>
      <c r="I4" s="42" t="s">
        <v>1</v>
      </c>
      <c r="J4" s="43"/>
      <c r="K4" s="43"/>
      <c r="L4" s="43"/>
      <c r="M4" s="42" t="s">
        <v>2</v>
      </c>
      <c r="N4" s="43"/>
      <c r="O4" s="43"/>
      <c r="P4" s="44"/>
      <c r="Q4" s="43" t="s">
        <v>3</v>
      </c>
      <c r="R4" s="43"/>
      <c r="S4" s="43"/>
      <c r="T4" s="44"/>
    </row>
    <row r="5" spans="1:20" x14ac:dyDescent="0.25">
      <c r="A5" s="6" t="s">
        <v>4</v>
      </c>
      <c r="B5" s="8">
        <v>0.375</v>
      </c>
      <c r="C5" t="s">
        <v>5</v>
      </c>
      <c r="D5" s="7" t="s">
        <v>10</v>
      </c>
      <c r="E5" s="1" t="s">
        <v>4</v>
      </c>
      <c r="F5" s="8">
        <v>0.375</v>
      </c>
      <c r="G5" s="2" t="s">
        <v>5</v>
      </c>
      <c r="H5" s="2" t="s">
        <v>10</v>
      </c>
      <c r="I5" s="6" t="s">
        <v>4</v>
      </c>
      <c r="J5" s="8">
        <v>0.41666666666666669</v>
      </c>
      <c r="K5" s="2" t="s">
        <v>9</v>
      </c>
      <c r="L5" s="2" t="s">
        <v>10</v>
      </c>
      <c r="M5" s="6" t="s">
        <v>4</v>
      </c>
      <c r="N5" s="8">
        <v>0.38541666666666669</v>
      </c>
      <c r="O5" t="s">
        <v>9</v>
      </c>
      <c r="P5" s="7" t="s">
        <v>10</v>
      </c>
      <c r="Q5" t="s">
        <v>4</v>
      </c>
      <c r="R5" s="9">
        <v>0.45833333333333331</v>
      </c>
      <c r="S5" t="s">
        <v>9</v>
      </c>
      <c r="T5" s="7" t="s">
        <v>10</v>
      </c>
    </row>
    <row r="6" spans="1:20" x14ac:dyDescent="0.25">
      <c r="A6" s="28">
        <f>(B5)</f>
        <v>0.375</v>
      </c>
      <c r="B6" s="31"/>
      <c r="C6" s="32"/>
      <c r="D6" s="33"/>
      <c r="E6" s="45">
        <f>(F5)</f>
        <v>0.375</v>
      </c>
      <c r="F6" s="32"/>
      <c r="G6" s="32"/>
      <c r="H6" s="5"/>
      <c r="I6" s="59">
        <f>J5</f>
        <v>0.41666666666666669</v>
      </c>
      <c r="J6" s="15" t="str" cm="1">
        <f t="array" ref="J6:J8">"Absence groupe "&amp;_xlfn.SEQUENCE(ROUNDUP(((I12)/6),0),1,1,1)</f>
        <v>Absence groupe 1</v>
      </c>
      <c r="K6" s="12" cm="1">
        <f t="array" ref="K6:K8">_xlfn.SEQUENCE(ROUNDUP(((I12)/6),0),1,J5,I24)</f>
        <v>0.41666666666666669</v>
      </c>
      <c r="L6" s="12" cm="1">
        <f t="array" ref="L6:L8">_xlfn.SEQUENCE(ROUNDUP(((I12)/6),0),1,K6+I18,I24)</f>
        <v>0.4236111111111111</v>
      </c>
      <c r="M6" s="66">
        <f>N5</f>
        <v>0.38541666666666669</v>
      </c>
      <c r="N6" s="19" t="str" cm="1">
        <f t="array" ref="N6">"Absence groupe "&amp;_xlfn.SEQUENCE(ROUNDUP(((M12)/6),0),1,1,1)</f>
        <v>Absence groupe 1</v>
      </c>
      <c r="O6" s="12" cm="1">
        <f t="array" ref="O6">_xlfn.SEQUENCE(ROUNDUP(((M12)/6),0),1,N5,M24)</f>
        <v>0.38541666666666669</v>
      </c>
      <c r="P6" s="13" cm="1">
        <f t="array" ref="P6">_xlfn.SEQUENCE(ROUNDUP(((M12)/6),0),1,O6+M18,M24)</f>
        <v>0.39583333333333337</v>
      </c>
      <c r="Q6" s="50">
        <f>R5</f>
        <v>0.45833333333333331</v>
      </c>
      <c r="R6" s="20" t="str" cm="1">
        <f t="array" ref="R6">"Absence groupe "&amp;_xlfn.SEQUENCE(ROUNDUP(((Q12)/6),0),1,1,1)</f>
        <v>Absence groupe 1</v>
      </c>
      <c r="S6" s="12" cm="1">
        <f t="array" ref="S6">_xlfn.SEQUENCE(ROUNDUP(((Q12)/6),0),1,R5,Q24)</f>
        <v>0.45833333333333331</v>
      </c>
      <c r="T6" s="13" cm="1">
        <f t="array" ref="T6">_xlfn.SEQUENCE(ROUNDUP(((Q12)/6),0),1,S6+Q18,Q24)</f>
        <v>0.47222222222222221</v>
      </c>
    </row>
    <row r="7" spans="1:20" x14ac:dyDescent="0.25">
      <c r="A7" s="29"/>
      <c r="B7" s="31"/>
      <c r="C7" s="32"/>
      <c r="D7" s="33"/>
      <c r="E7" s="46"/>
      <c r="F7" s="32"/>
      <c r="G7" s="32"/>
      <c r="H7" s="5"/>
      <c r="I7" s="60"/>
      <c r="J7" s="16" t="str">
        <v>Absence groupe 2</v>
      </c>
      <c r="K7" s="12">
        <v>0.4201388888888889</v>
      </c>
      <c r="L7" s="12">
        <v>0.42708333333333331</v>
      </c>
      <c r="M7" s="66"/>
      <c r="N7" s="19"/>
      <c r="O7" s="12"/>
      <c r="P7" s="13"/>
      <c r="Q7" s="50"/>
      <c r="R7" s="20"/>
      <c r="S7" s="12"/>
      <c r="T7" s="13"/>
    </row>
    <row r="8" spans="1:20" x14ac:dyDescent="0.25">
      <c r="A8" s="29"/>
      <c r="B8" s="31"/>
      <c r="C8" s="32"/>
      <c r="D8" s="33"/>
      <c r="E8" s="46"/>
      <c r="F8" s="32"/>
      <c r="G8" s="32"/>
      <c r="H8" s="5"/>
      <c r="I8" s="60"/>
      <c r="J8" s="16" t="str">
        <v>Absence groupe 3</v>
      </c>
      <c r="K8" s="12">
        <v>0.4236111111111111</v>
      </c>
      <c r="L8" s="12">
        <v>0.43055555555555552</v>
      </c>
      <c r="M8" s="66"/>
      <c r="N8" s="19"/>
      <c r="O8" s="12"/>
      <c r="P8" s="13"/>
      <c r="Q8" s="50"/>
      <c r="R8" s="20"/>
      <c r="S8" s="12"/>
      <c r="T8" s="13"/>
    </row>
    <row r="9" spans="1:20" x14ac:dyDescent="0.25">
      <c r="A9" s="30"/>
      <c r="B9" s="31"/>
      <c r="C9" s="32"/>
      <c r="D9" s="33"/>
      <c r="E9" s="47"/>
      <c r="F9" s="32"/>
      <c r="G9" s="32"/>
      <c r="H9" s="5"/>
      <c r="I9" s="35"/>
      <c r="J9" s="12"/>
      <c r="K9" s="12"/>
      <c r="L9" s="12"/>
      <c r="M9" s="66"/>
      <c r="N9" s="19"/>
      <c r="O9" s="12"/>
      <c r="P9" s="13"/>
      <c r="Q9" s="50"/>
      <c r="R9" s="20"/>
      <c r="S9" s="12"/>
      <c r="T9" s="13"/>
    </row>
    <row r="10" spans="1:20" x14ac:dyDescent="0.25">
      <c r="A10" s="34" t="s">
        <v>6</v>
      </c>
      <c r="B10" s="10" t="str" cm="1">
        <f t="array" ref="B10:B15" xml:space="preserve"> "chien "&amp; _xlfn.SEQUENCE(A12,1,1,1)</f>
        <v>chien 1</v>
      </c>
      <c r="C10" s="12" cm="1">
        <f t="array" ref="C10:C15">_xlfn.SEQUENCE(A12,1,B5,A18)</f>
        <v>0.375</v>
      </c>
      <c r="D10" s="13" cm="1">
        <f t="array" ref="D10:D15">_xlfn.SEQUENCE(A12,1,(C10+A18),A18)</f>
        <v>0.37847222222222221</v>
      </c>
      <c r="E10" s="48" t="s">
        <v>6</v>
      </c>
      <c r="F10" s="10" t="str" cm="1">
        <f t="array" ref="F10" xml:space="preserve"> "chien "&amp; _xlfn.SEQUENCE(E12,1,1,1)</f>
        <v>chien 1</v>
      </c>
      <c r="G10" s="12" cm="1">
        <f t="array" ref="G10">_xlfn.SEQUENCE(E12,1,F5,E18)</f>
        <v>0.375</v>
      </c>
      <c r="H10" s="12" cm="1">
        <f t="array" ref="H10">_xlfn.SEQUENCE(E12,1,(G10+E18),E18)</f>
        <v>0.37847222222222221</v>
      </c>
      <c r="I10" s="34" t="s">
        <v>6</v>
      </c>
      <c r="J10" s="12" t="str" cm="1">
        <f t="array" ref="J10:J22" xml:space="preserve"> "chien "&amp; _xlfn.SEQUENCE(I12,1,1,1)</f>
        <v>chien 1</v>
      </c>
      <c r="K10" s="12" cm="1">
        <f t="array" ref="K10:K22">_xlfn.SEQUENCE(I12,1,LOOKUP(9^9,L6:L9),I18)</f>
        <v>0.43055555555555552</v>
      </c>
      <c r="L10" s="12" cm="1">
        <f t="array" ref="L10:L22">_xlfn.SEQUENCE(I12,1,(K10+I18),I18)</f>
        <v>0.43749999999999994</v>
      </c>
      <c r="M10" s="64" t="s">
        <v>6</v>
      </c>
      <c r="N10" s="10" t="str" cm="1">
        <f t="array" ref="N10:N13" xml:space="preserve"> "chien "&amp; _xlfn.SEQUENCE(M12,1,1,1)</f>
        <v>chien 1</v>
      </c>
      <c r="O10" s="12" cm="1">
        <f t="array" ref="O10:O13">_xlfn.SEQUENCE(M12,1,LOOKUP(9^9,P6:P9),M18)</f>
        <v>0.39583333333333337</v>
      </c>
      <c r="P10" s="13" cm="1">
        <f t="array" ref="P10:P13">_xlfn.SEQUENCE(M12,1,(O10+M18),M18)</f>
        <v>0.40625000000000006</v>
      </c>
      <c r="Q10" s="51" t="s">
        <v>6</v>
      </c>
      <c r="R10" s="20" t="str" cm="1">
        <f t="array" ref="R10:R13" xml:space="preserve"> "chien "&amp; _xlfn.SEQUENCE(Q12,1,1,1)</f>
        <v>chien 1</v>
      </c>
      <c r="S10" s="12" cm="1">
        <f t="array" ref="S10:S13">_xlfn.SEQUENCE(Q12,1,LOOKUP(9^9,T6:T9),Q18)</f>
        <v>0.47222222222222221</v>
      </c>
      <c r="T10" s="13" cm="1">
        <f t="array" ref="T10:T13">_xlfn.SEQUENCE(Q12,1,(S10+Q18),Q18)</f>
        <v>0.4861111111111111</v>
      </c>
    </row>
    <row r="11" spans="1:20" x14ac:dyDescent="0.25">
      <c r="A11" s="35"/>
      <c r="B11" s="10" t="str">
        <v>chien 2</v>
      </c>
      <c r="C11" s="12">
        <v>0.37847222222222221</v>
      </c>
      <c r="D11" s="13">
        <v>0.38194444444444442</v>
      </c>
      <c r="E11" s="49"/>
      <c r="F11" s="10"/>
      <c r="G11" s="12"/>
      <c r="H11" s="12"/>
      <c r="I11" s="35"/>
      <c r="J11" s="12" t="str">
        <v>chien 2</v>
      </c>
      <c r="K11" s="12">
        <v>0.43749999999999994</v>
      </c>
      <c r="L11" s="12">
        <v>0.44444444444444436</v>
      </c>
      <c r="M11" s="64"/>
      <c r="N11" s="10" t="str">
        <v>chien 2</v>
      </c>
      <c r="O11" s="12">
        <v>0.40625000000000006</v>
      </c>
      <c r="P11" s="13">
        <v>0.41666666666666674</v>
      </c>
      <c r="Q11" s="51"/>
      <c r="R11" s="20" t="str">
        <v>chien 2</v>
      </c>
      <c r="S11" s="12">
        <v>0.4861111111111111</v>
      </c>
      <c r="T11" s="13">
        <v>0.5</v>
      </c>
    </row>
    <row r="12" spans="1:20" x14ac:dyDescent="0.25">
      <c r="A12" s="74">
        <v>6</v>
      </c>
      <c r="B12" s="10" t="str">
        <v>chien 3</v>
      </c>
      <c r="C12" s="12">
        <v>0.38194444444444442</v>
      </c>
      <c r="D12" s="13">
        <v>0.38541666666666663</v>
      </c>
      <c r="E12" s="52">
        <v>1</v>
      </c>
      <c r="F12" s="10"/>
      <c r="G12" s="12"/>
      <c r="H12" s="12"/>
      <c r="I12" s="61">
        <v>13</v>
      </c>
      <c r="J12" s="12" t="str">
        <v>chien 3</v>
      </c>
      <c r="K12" s="12">
        <v>0.44444444444444436</v>
      </c>
      <c r="L12" s="12">
        <v>0.45138888888888878</v>
      </c>
      <c r="M12" s="72">
        <v>4</v>
      </c>
      <c r="N12" s="10" t="str">
        <v>chien 3</v>
      </c>
      <c r="O12" s="12">
        <v>0.41666666666666674</v>
      </c>
      <c r="P12" s="13">
        <v>0.42708333333333343</v>
      </c>
      <c r="Q12" s="68">
        <v>4</v>
      </c>
      <c r="R12" s="20" t="str">
        <v>chien 3</v>
      </c>
      <c r="S12" s="12">
        <v>0.5</v>
      </c>
      <c r="T12" s="13">
        <v>0.51388888888888884</v>
      </c>
    </row>
    <row r="13" spans="1:20" x14ac:dyDescent="0.25">
      <c r="A13" s="75"/>
      <c r="B13" s="10" t="str">
        <v>chien 4</v>
      </c>
      <c r="C13" s="12">
        <v>0.38541666666666663</v>
      </c>
      <c r="D13" s="13">
        <v>0.38888888888888884</v>
      </c>
      <c r="E13" s="53"/>
      <c r="F13" s="10"/>
      <c r="G13" s="12"/>
      <c r="H13" s="12"/>
      <c r="I13" s="62"/>
      <c r="J13" s="12" t="str">
        <v>chien 4</v>
      </c>
      <c r="K13" s="12">
        <v>0.45138888888888878</v>
      </c>
      <c r="L13" s="12">
        <v>0.4583333333333332</v>
      </c>
      <c r="M13" s="73"/>
      <c r="N13" s="10" t="str">
        <v>chien 4</v>
      </c>
      <c r="O13" s="12">
        <v>0.42708333333333343</v>
      </c>
      <c r="P13" s="13">
        <v>0.43750000000000011</v>
      </c>
      <c r="Q13" s="68"/>
      <c r="R13" s="20" t="str">
        <v>chien 4</v>
      </c>
      <c r="S13" s="12">
        <v>0.51388888888888884</v>
      </c>
      <c r="T13" s="13">
        <v>0.52777777777777768</v>
      </c>
    </row>
    <row r="14" spans="1:20" x14ac:dyDescent="0.25">
      <c r="A14" s="75"/>
      <c r="B14" s="10" t="str">
        <v>chien 5</v>
      </c>
      <c r="C14" s="12">
        <v>0.38888888888888884</v>
      </c>
      <c r="D14" s="13">
        <v>0.39236111111111105</v>
      </c>
      <c r="E14" s="53"/>
      <c r="F14" s="10"/>
      <c r="G14" s="12"/>
      <c r="H14" s="12"/>
      <c r="I14" s="62"/>
      <c r="J14" s="12" t="str">
        <v>chien 5</v>
      </c>
      <c r="K14" s="12">
        <v>0.4583333333333332</v>
      </c>
      <c r="L14" s="12">
        <v>0.46527777777777762</v>
      </c>
      <c r="M14" s="73"/>
      <c r="N14" s="10"/>
      <c r="O14" s="12"/>
      <c r="P14" s="13"/>
      <c r="Q14" s="68"/>
      <c r="R14" s="20"/>
      <c r="S14" s="12"/>
      <c r="T14" s="13"/>
    </row>
    <row r="15" spans="1:20" x14ac:dyDescent="0.25">
      <c r="A15" s="76"/>
      <c r="B15" s="10" t="str">
        <v>chien 6</v>
      </c>
      <c r="C15" s="12">
        <v>0.39236111111111105</v>
      </c>
      <c r="D15" s="13">
        <v>0.39583333333333326</v>
      </c>
      <c r="E15" s="54"/>
      <c r="F15" s="10"/>
      <c r="G15" s="12"/>
      <c r="H15" s="12"/>
      <c r="I15" s="63"/>
      <c r="J15" s="12" t="str">
        <v>chien 6</v>
      </c>
      <c r="K15" s="12">
        <v>0.46527777777777762</v>
      </c>
      <c r="L15" s="12">
        <v>0.47222222222222204</v>
      </c>
      <c r="M15" s="73"/>
      <c r="N15" s="10"/>
      <c r="O15" s="12"/>
      <c r="P15" s="13"/>
      <c r="Q15" s="68"/>
      <c r="R15" s="20"/>
      <c r="S15" s="12"/>
      <c r="T15" s="13"/>
    </row>
    <row r="16" spans="1:20" x14ac:dyDescent="0.25">
      <c r="A16" s="34" t="s">
        <v>7</v>
      </c>
      <c r="B16" s="10"/>
      <c r="C16" s="12"/>
      <c r="D16" s="13"/>
      <c r="E16" s="48" t="s">
        <v>7</v>
      </c>
      <c r="F16" s="10"/>
      <c r="G16" s="12"/>
      <c r="H16" s="12"/>
      <c r="I16" s="34" t="s">
        <v>7</v>
      </c>
      <c r="J16" s="12" t="str">
        <v>chien 7</v>
      </c>
      <c r="K16" s="12">
        <v>0.47222222222222204</v>
      </c>
      <c r="L16" s="12">
        <v>0.47916666666666646</v>
      </c>
      <c r="M16" s="64" t="s">
        <v>7</v>
      </c>
      <c r="N16" s="10"/>
      <c r="O16" s="12"/>
      <c r="P16" s="13"/>
      <c r="Q16" s="51" t="s">
        <v>7</v>
      </c>
      <c r="R16" s="20"/>
      <c r="S16" s="12"/>
      <c r="T16" s="13"/>
    </row>
    <row r="17" spans="1:20" x14ac:dyDescent="0.25">
      <c r="A17" s="35"/>
      <c r="B17" s="10"/>
      <c r="C17" s="12"/>
      <c r="D17" s="13"/>
      <c r="E17" s="49"/>
      <c r="F17" s="10"/>
      <c r="G17" s="12"/>
      <c r="H17" s="12"/>
      <c r="I17" s="35"/>
      <c r="J17" s="12" t="str">
        <v>chien 8</v>
      </c>
      <c r="K17" s="12">
        <v>0.47916666666666646</v>
      </c>
      <c r="L17" s="12">
        <v>0.48611111111111088</v>
      </c>
      <c r="M17" s="64"/>
      <c r="N17" s="10"/>
      <c r="O17" s="12"/>
      <c r="P17" s="13"/>
      <c r="Q17" s="51"/>
      <c r="R17" s="20"/>
      <c r="S17" s="12"/>
      <c r="T17" s="13"/>
    </row>
    <row r="18" spans="1:20" x14ac:dyDescent="0.25">
      <c r="A18" s="39">
        <v>3.472222222222222E-3</v>
      </c>
      <c r="B18" s="10"/>
      <c r="C18" s="12"/>
      <c r="D18" s="13"/>
      <c r="E18" s="55">
        <v>3.472222222222222E-3</v>
      </c>
      <c r="F18" s="10"/>
      <c r="G18" s="12"/>
      <c r="H18" s="12"/>
      <c r="I18" s="39">
        <v>6.9444444444444441E-3</v>
      </c>
      <c r="J18" s="12" t="str">
        <v>chien 9</v>
      </c>
      <c r="K18" s="12">
        <v>0.48611111111111088</v>
      </c>
      <c r="L18" s="12">
        <v>0.4930555555555553</v>
      </c>
      <c r="M18" s="65">
        <v>1.0416666666666666E-2</v>
      </c>
      <c r="N18" s="10"/>
      <c r="O18" s="12"/>
      <c r="P18" s="13"/>
      <c r="Q18" s="69">
        <v>1.3888888888888888E-2</v>
      </c>
      <c r="R18" s="20"/>
      <c r="S18" s="12"/>
      <c r="T18" s="13"/>
    </row>
    <row r="19" spans="1:20" x14ac:dyDescent="0.25">
      <c r="A19" s="40"/>
      <c r="B19" s="10"/>
      <c r="C19" s="12"/>
      <c r="D19" s="13"/>
      <c r="E19" s="56"/>
      <c r="F19" s="10"/>
      <c r="G19" s="12"/>
      <c r="H19" s="12"/>
      <c r="I19" s="40"/>
      <c r="J19" s="12" t="str">
        <v>chien 10</v>
      </c>
      <c r="K19" s="12">
        <v>0.4930555555555553</v>
      </c>
      <c r="L19" s="12">
        <v>0.49999999999999972</v>
      </c>
      <c r="M19" s="65"/>
      <c r="N19" s="10"/>
      <c r="O19" s="12"/>
      <c r="P19" s="13"/>
      <c r="Q19" s="69"/>
      <c r="R19" s="20"/>
      <c r="S19" s="12"/>
      <c r="T19" s="13"/>
    </row>
    <row r="20" spans="1:20" x14ac:dyDescent="0.25">
      <c r="A20" s="40"/>
      <c r="B20" s="10"/>
      <c r="C20" s="12"/>
      <c r="D20" s="13"/>
      <c r="E20" s="56"/>
      <c r="F20" s="10"/>
      <c r="G20" s="12"/>
      <c r="H20" s="12"/>
      <c r="I20" s="40"/>
      <c r="J20" s="12" t="str">
        <v>chien 11</v>
      </c>
      <c r="K20" s="12">
        <v>0.49999999999999972</v>
      </c>
      <c r="L20" s="12">
        <v>0.5069444444444442</v>
      </c>
      <c r="M20" s="65"/>
      <c r="N20" s="10"/>
      <c r="O20" s="12"/>
      <c r="P20" s="13"/>
      <c r="Q20" s="69"/>
      <c r="R20" s="20"/>
      <c r="S20" s="12"/>
      <c r="T20" s="13"/>
    </row>
    <row r="21" spans="1:20" x14ac:dyDescent="0.25">
      <c r="A21" s="41"/>
      <c r="B21" s="10"/>
      <c r="C21" s="12"/>
      <c r="D21" s="13"/>
      <c r="E21" s="57"/>
      <c r="F21" s="10"/>
      <c r="G21" s="12"/>
      <c r="H21" s="12"/>
      <c r="I21" s="41"/>
      <c r="J21" s="12" t="str">
        <v>chien 12</v>
      </c>
      <c r="K21" s="12">
        <v>0.5069444444444442</v>
      </c>
      <c r="L21" s="12">
        <v>0.51388888888888862</v>
      </c>
      <c r="M21" s="65"/>
      <c r="N21" s="10"/>
      <c r="O21" s="12"/>
      <c r="P21" s="13"/>
      <c r="Q21" s="69"/>
      <c r="R21" s="20"/>
      <c r="S21" s="12"/>
      <c r="T21" s="13"/>
    </row>
    <row r="22" spans="1:20" x14ac:dyDescent="0.25">
      <c r="A22" s="34" t="s">
        <v>8</v>
      </c>
      <c r="B22" s="10"/>
      <c r="C22" s="12"/>
      <c r="D22" s="13"/>
      <c r="E22" s="48" t="s">
        <v>8</v>
      </c>
      <c r="F22" s="10"/>
      <c r="G22" s="12"/>
      <c r="H22" s="12"/>
      <c r="I22" s="34" t="s">
        <v>11</v>
      </c>
      <c r="J22" s="12" t="str">
        <v>chien 13</v>
      </c>
      <c r="K22" s="12">
        <v>0.51388888888888862</v>
      </c>
      <c r="L22" s="12">
        <v>0.52083333333333304</v>
      </c>
      <c r="M22" s="64" t="s">
        <v>11</v>
      </c>
      <c r="N22" s="10"/>
      <c r="O22" s="12"/>
      <c r="P22" s="13"/>
      <c r="Q22" s="51" t="s">
        <v>11</v>
      </c>
      <c r="R22" s="20"/>
      <c r="S22" s="12"/>
      <c r="T22" s="13"/>
    </row>
    <row r="23" spans="1:20" x14ac:dyDescent="0.25">
      <c r="A23" s="35"/>
      <c r="B23" s="10"/>
      <c r="C23" s="12"/>
      <c r="D23" s="13"/>
      <c r="E23" s="49"/>
      <c r="F23" s="10"/>
      <c r="G23" s="12"/>
      <c r="H23" s="12"/>
      <c r="I23" s="35"/>
      <c r="J23" s="12"/>
      <c r="K23" s="12"/>
      <c r="L23" s="12"/>
      <c r="M23" s="64"/>
      <c r="N23" s="10"/>
      <c r="O23" s="12"/>
      <c r="P23" s="13"/>
      <c r="Q23" s="51"/>
      <c r="R23" s="20"/>
      <c r="S23" s="12"/>
      <c r="T23" s="13"/>
    </row>
    <row r="24" spans="1:20" x14ac:dyDescent="0.25">
      <c r="A24" s="36">
        <f>LOOKUP(9^9,D10:D30)</f>
        <v>0.39583333333333326</v>
      </c>
      <c r="B24" s="10"/>
      <c r="C24" s="12"/>
      <c r="D24" s="13"/>
      <c r="E24" s="45">
        <f>LOOKUP(9^9,H10:H30)</f>
        <v>0.37847222222222221</v>
      </c>
      <c r="F24" s="10"/>
      <c r="G24" s="12"/>
      <c r="H24" s="12"/>
      <c r="I24" s="39">
        <v>3.472222222222222E-3</v>
      </c>
      <c r="J24" s="12"/>
      <c r="K24" s="12"/>
      <c r="L24" s="12"/>
      <c r="M24" s="65">
        <v>5.5555555555555558E-3</v>
      </c>
      <c r="N24" s="10"/>
      <c r="O24" s="12"/>
      <c r="P24" s="13"/>
      <c r="Q24" s="69">
        <v>8.3333333333333332E-3</v>
      </c>
      <c r="R24" s="20"/>
      <c r="S24" s="12"/>
      <c r="T24" s="13"/>
    </row>
    <row r="25" spans="1:20" x14ac:dyDescent="0.25">
      <c r="A25" s="37"/>
      <c r="B25" s="10"/>
      <c r="C25" s="12"/>
      <c r="D25" s="13"/>
      <c r="E25" s="46"/>
      <c r="F25" s="10"/>
      <c r="G25" s="12"/>
      <c r="H25" s="12"/>
      <c r="I25" s="40"/>
      <c r="J25" s="12"/>
      <c r="K25" s="12"/>
      <c r="L25" s="12"/>
      <c r="M25" s="65"/>
      <c r="N25" s="10"/>
      <c r="O25" s="12"/>
      <c r="P25" s="13"/>
      <c r="Q25" s="69"/>
      <c r="R25" s="20"/>
      <c r="S25" s="12"/>
      <c r="T25" s="13"/>
    </row>
    <row r="26" spans="1:20" x14ac:dyDescent="0.25">
      <c r="A26" s="37"/>
      <c r="B26" s="10"/>
      <c r="C26" s="12"/>
      <c r="D26" s="13"/>
      <c r="E26" s="46"/>
      <c r="F26" s="10"/>
      <c r="G26" s="12"/>
      <c r="H26" s="12"/>
      <c r="I26" s="40"/>
      <c r="J26" s="12"/>
      <c r="K26" s="12"/>
      <c r="L26" s="12"/>
      <c r="M26" s="65"/>
      <c r="N26" s="10"/>
      <c r="O26" s="12"/>
      <c r="P26" s="13"/>
      <c r="Q26" s="69"/>
      <c r="R26" s="20"/>
      <c r="S26" s="12"/>
      <c r="T26" s="13"/>
    </row>
    <row r="27" spans="1:20" x14ac:dyDescent="0.25">
      <c r="A27" s="38"/>
      <c r="B27" s="10"/>
      <c r="C27" s="12"/>
      <c r="D27" s="13"/>
      <c r="E27" s="47"/>
      <c r="F27" s="10"/>
      <c r="G27" s="12"/>
      <c r="H27" s="12"/>
      <c r="I27" s="40"/>
      <c r="J27" s="12"/>
      <c r="K27" s="12"/>
      <c r="L27" s="12"/>
      <c r="M27" s="65"/>
      <c r="N27" s="10"/>
      <c r="O27" s="12"/>
      <c r="P27" s="13"/>
      <c r="Q27" s="69"/>
      <c r="R27" s="20"/>
      <c r="S27" s="12"/>
      <c r="T27" s="13"/>
    </row>
    <row r="28" spans="1:20" x14ac:dyDescent="0.25">
      <c r="A28" s="6"/>
      <c r="B28" s="10"/>
      <c r="C28" s="12"/>
      <c r="D28" s="13"/>
      <c r="F28" s="10"/>
      <c r="G28" s="12"/>
      <c r="H28" s="12"/>
      <c r="I28" s="34" t="s">
        <v>8</v>
      </c>
      <c r="J28" s="12"/>
      <c r="K28" s="12"/>
      <c r="L28" s="12"/>
      <c r="M28" s="64" t="s">
        <v>8</v>
      </c>
      <c r="N28" s="10"/>
      <c r="O28" s="12"/>
      <c r="P28" s="13"/>
      <c r="Q28" s="51" t="s">
        <v>8</v>
      </c>
      <c r="R28" s="20"/>
      <c r="S28" s="12"/>
      <c r="T28" s="13"/>
    </row>
    <row r="29" spans="1:20" x14ac:dyDescent="0.25">
      <c r="A29" s="6"/>
      <c r="B29" s="10"/>
      <c r="C29" s="12"/>
      <c r="D29" s="13"/>
      <c r="F29" s="10"/>
      <c r="G29" s="12"/>
      <c r="H29" s="12"/>
      <c r="I29" s="35"/>
      <c r="J29" s="12"/>
      <c r="K29" s="12"/>
      <c r="L29" s="12"/>
      <c r="M29" s="64"/>
      <c r="N29" s="10"/>
      <c r="O29" s="12"/>
      <c r="P29" s="13"/>
      <c r="Q29" s="51"/>
      <c r="R29" s="20"/>
      <c r="S29" s="12"/>
      <c r="T29" s="13"/>
    </row>
    <row r="30" spans="1:20" x14ac:dyDescent="0.25">
      <c r="A30" s="6"/>
      <c r="B30" s="10"/>
      <c r="C30" s="12"/>
      <c r="D30" s="13"/>
      <c r="F30" s="10"/>
      <c r="G30" s="12"/>
      <c r="H30" s="13"/>
      <c r="I30" s="70">
        <f>LOOKUP(9^9,L10:L30)</f>
        <v>0.52083333333333304</v>
      </c>
      <c r="J30" s="12"/>
      <c r="K30" s="12"/>
      <c r="L30" s="12"/>
      <c r="M30" s="66">
        <f>LOOKUP(9^9,P10:P30)</f>
        <v>0.43750000000000011</v>
      </c>
      <c r="N30" s="10"/>
      <c r="O30" s="12"/>
      <c r="P30" s="13"/>
      <c r="Q30" s="50">
        <f>LOOKUP(9^9,T10:T30)</f>
        <v>0.52777777777777768</v>
      </c>
      <c r="R30" s="20"/>
      <c r="S30" s="12"/>
      <c r="T30" s="13"/>
    </row>
    <row r="31" spans="1:20" x14ac:dyDescent="0.25">
      <c r="A31" s="6"/>
      <c r="B31" s="10"/>
      <c r="C31" s="12"/>
      <c r="D31" s="13"/>
      <c r="F31" s="10"/>
      <c r="G31" s="12"/>
      <c r="H31" s="13"/>
      <c r="I31" s="70"/>
      <c r="J31" s="12"/>
      <c r="K31" s="12"/>
      <c r="L31" s="12"/>
      <c r="M31" s="66"/>
      <c r="N31" s="10"/>
      <c r="O31" s="12"/>
      <c r="P31" s="13"/>
      <c r="Q31" s="50"/>
      <c r="R31" s="20"/>
      <c r="S31" s="12"/>
      <c r="T31" s="13"/>
    </row>
    <row r="32" spans="1:20" x14ac:dyDescent="0.25">
      <c r="A32" s="6"/>
      <c r="B32" s="10"/>
      <c r="C32" s="12"/>
      <c r="D32" s="13"/>
      <c r="F32" s="10"/>
      <c r="G32" s="12"/>
      <c r="H32" s="13"/>
      <c r="I32" s="70"/>
      <c r="J32" s="12"/>
      <c r="K32" s="12"/>
      <c r="L32" s="12"/>
      <c r="M32" s="66"/>
      <c r="N32" s="10"/>
      <c r="O32" s="12"/>
      <c r="P32" s="13"/>
      <c r="Q32" s="50"/>
      <c r="R32" s="20"/>
      <c r="S32" s="12"/>
      <c r="T32" s="13"/>
    </row>
    <row r="33" spans="1:20" ht="15.75" thickBot="1" x14ac:dyDescent="0.3">
      <c r="A33" s="24"/>
      <c r="B33" s="25"/>
      <c r="C33" s="26"/>
      <c r="D33" s="27"/>
      <c r="E33" s="22"/>
      <c r="F33" s="11"/>
      <c r="G33" s="18"/>
      <c r="H33" s="14"/>
      <c r="I33" s="71"/>
      <c r="J33" s="17"/>
      <c r="K33" s="18"/>
      <c r="L33" s="14"/>
      <c r="M33" s="66"/>
      <c r="N33" s="11"/>
      <c r="O33" s="18"/>
      <c r="P33" s="14"/>
      <c r="Q33" s="50"/>
      <c r="R33" s="21"/>
      <c r="S33" s="18"/>
      <c r="T33" s="14"/>
    </row>
    <row r="34" spans="1:20" ht="15.75" thickTop="1" x14ac:dyDescent="0.25"/>
  </sheetData>
  <sheetProtection algorithmName="SHA-512" hashValue="GCcMLpsBCaWwoAks0cqik14cSAMk8OQSD3JAvCmT63fRG17quN3DOyhyrmHOA9fqZufnEIvRUbNweWbNvSvfbQ==" saltValue="INrlwNi71xYaUHi/9RPaUw==" spinCount="100000" sheet="1" objects="1" scenarios="1" formatCells="0"/>
  <mergeCells count="48">
    <mergeCell ref="Q28:Q29"/>
    <mergeCell ref="Q30:Q33"/>
    <mergeCell ref="E1:T2"/>
    <mergeCell ref="Q12:Q15"/>
    <mergeCell ref="Q16:Q17"/>
    <mergeCell ref="Q18:Q21"/>
    <mergeCell ref="Q22:Q23"/>
    <mergeCell ref="Q24:Q27"/>
    <mergeCell ref="I28:I29"/>
    <mergeCell ref="I30:I33"/>
    <mergeCell ref="M4:P4"/>
    <mergeCell ref="M6:M9"/>
    <mergeCell ref="M10:M11"/>
    <mergeCell ref="M12:M15"/>
    <mergeCell ref="M16:M17"/>
    <mergeCell ref="M18:M21"/>
    <mergeCell ref="M28:M29"/>
    <mergeCell ref="M30:M33"/>
    <mergeCell ref="E22:E23"/>
    <mergeCell ref="E24:E27"/>
    <mergeCell ref="I22:I23"/>
    <mergeCell ref="I24:I27"/>
    <mergeCell ref="I12:I15"/>
    <mergeCell ref="I16:I17"/>
    <mergeCell ref="I18:I21"/>
    <mergeCell ref="M22:M23"/>
    <mergeCell ref="M24:M27"/>
    <mergeCell ref="E12:E15"/>
    <mergeCell ref="F6:G9"/>
    <mergeCell ref="E16:E17"/>
    <mergeCell ref="E18:E21"/>
    <mergeCell ref="E4:G4"/>
    <mergeCell ref="I4:L4"/>
    <mergeCell ref="Q4:T4"/>
    <mergeCell ref="E6:E9"/>
    <mergeCell ref="E10:E11"/>
    <mergeCell ref="Q6:Q9"/>
    <mergeCell ref="Q10:Q11"/>
    <mergeCell ref="I6:I9"/>
    <mergeCell ref="I10:I11"/>
    <mergeCell ref="A6:A9"/>
    <mergeCell ref="B6:D9"/>
    <mergeCell ref="A22:A23"/>
    <mergeCell ref="A24:A27"/>
    <mergeCell ref="A16:A17"/>
    <mergeCell ref="A18:A21"/>
    <mergeCell ref="A10:A11"/>
    <mergeCell ref="A12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fume--guenee</dc:creator>
  <cp:lastModifiedBy>laurence FUME</cp:lastModifiedBy>
  <dcterms:created xsi:type="dcterms:W3CDTF">2025-02-26T20:43:20Z</dcterms:created>
  <dcterms:modified xsi:type="dcterms:W3CDTF">2025-02-28T15:31:57Z</dcterms:modified>
</cp:coreProperties>
</file>